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utachten" sheetId="1" r:id="rId1"/>
    <sheet name="Notenschlüssel" sheetId="2" r:id="rId2"/>
  </sheets>
  <definedNames>
    <definedName name="_xlnm.Print_Area" localSheetId="0">'Gutachten'!$A$1:$I$58</definedName>
  </definedNames>
  <calcPr fullCalcOnLoad="1"/>
</workbook>
</file>

<file path=xl/sharedStrings.xml><?xml version="1.0" encoding="utf-8"?>
<sst xmlns="http://schemas.openxmlformats.org/spreadsheetml/2006/main" count="66" uniqueCount="41">
  <si>
    <t>Punkte</t>
  </si>
  <si>
    <t>Soll</t>
  </si>
  <si>
    <t>Ist</t>
  </si>
  <si>
    <t>Summe</t>
  </si>
  <si>
    <t>( a )</t>
  </si>
  <si>
    <t>( b )</t>
  </si>
  <si>
    <t>( c )</t>
  </si>
  <si>
    <t>Bemerkungen</t>
  </si>
  <si>
    <t>Gesamtsumme</t>
  </si>
  <si>
    <t>Fachprüfungsleiter:</t>
  </si>
  <si>
    <t>Notenschlüssel</t>
  </si>
  <si>
    <t>%</t>
  </si>
  <si>
    <t>Note</t>
  </si>
  <si>
    <t>ungenügend</t>
  </si>
  <si>
    <t>mangelhaft</t>
  </si>
  <si>
    <t>sehr gut</t>
  </si>
  <si>
    <t>gut</t>
  </si>
  <si>
    <t>befriedigend</t>
  </si>
  <si>
    <t>ausreichend</t>
  </si>
  <si>
    <t>Endgültige Beurteilung des Vorsitzenden der Prüfungskommission
(im Falle einer abweichenden Auffassung des FPL´s):</t>
  </si>
  <si>
    <t>I,II</t>
  </si>
  <si>
    <t>II, III</t>
  </si>
  <si>
    <t>I, II</t>
  </si>
  <si>
    <t>Korreferent:</t>
  </si>
  <si>
    <t xml:space="preserve">Referent:____________________ </t>
  </si>
  <si>
    <t>AFB</t>
  </si>
  <si>
    <r>
      <rPr>
        <b/>
        <sz val="12"/>
        <color indexed="8"/>
        <rFont val="Calibri"/>
        <family val="2"/>
      </rPr>
      <t>Block 1B</t>
    </r>
    <r>
      <rPr>
        <sz val="11"/>
        <color theme="1"/>
        <rFont val="Calibri"/>
        <family val="2"/>
      </rPr>
      <t xml:space="preserve"> (Ana.)</t>
    </r>
  </si>
  <si>
    <r>
      <rPr>
        <b/>
        <sz val="12"/>
        <color indexed="8"/>
        <rFont val="Calibri"/>
        <family val="2"/>
      </rPr>
      <t>Block 2B</t>
    </r>
    <r>
      <rPr>
        <sz val="11"/>
        <color theme="1"/>
        <rFont val="Calibri"/>
        <family val="2"/>
      </rPr>
      <t xml:space="preserve"> (Geo.)</t>
    </r>
  </si>
  <si>
    <r>
      <rPr>
        <b/>
        <sz val="12"/>
        <color indexed="8"/>
        <rFont val="Calibri"/>
        <family val="2"/>
      </rPr>
      <t>Block 2B</t>
    </r>
    <r>
      <rPr>
        <sz val="11"/>
        <color theme="1"/>
        <rFont val="Calibri"/>
        <family val="2"/>
      </rPr>
      <t xml:space="preserve"> (Stoch.)</t>
    </r>
  </si>
  <si>
    <t>Ich bin mit Gutachten des Referenten einverstanden.</t>
  </si>
  <si>
    <t>Keine Einwände.</t>
  </si>
  <si>
    <t>Pflichtteil</t>
  </si>
  <si>
    <t>Zusammenfassung</t>
  </si>
  <si>
    <t>Gutachten zur Bewertung der Mathematik-Klausur der Schülerin/des Schülers</t>
  </si>
  <si>
    <t>Bewertung (NP)</t>
  </si>
  <si>
    <t>Berufsbildende Schule</t>
  </si>
  <si>
    <t>Hannover, 21.05.2016</t>
  </si>
  <si>
    <t>28.05.2016______________________</t>
  </si>
  <si>
    <t>24.05.2016______________________</t>
  </si>
  <si>
    <t>Abzug           (NP)</t>
  </si>
  <si>
    <t>wegen Verstößen gegen die sprachliche Richtigkeit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</si>
</sst>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3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3" fillId="32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30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0" fontId="5" fillId="0" borderId="1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164" fontId="3" fillId="0" borderId="16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5" fillId="0" borderId="11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SheetLayoutView="80" zoomScalePageLayoutView="110" workbookViewId="0" topLeftCell="A1">
      <selection activeCell="K53" sqref="K53"/>
    </sheetView>
  </sheetViews>
  <sheetFormatPr defaultColWidth="11.421875" defaultRowHeight="15"/>
  <cols>
    <col min="1" max="1" width="8.28125" style="0" customWidth="1"/>
    <col min="2" max="2" width="6.421875" style="0" customWidth="1"/>
    <col min="3" max="3" width="4.28125" style="0" customWidth="1"/>
    <col min="4" max="4" width="5.8515625" style="0" customWidth="1"/>
    <col min="5" max="5" width="2.28125" style="0" customWidth="1"/>
    <col min="6" max="6" width="15.421875" style="0" customWidth="1"/>
    <col min="9" max="9" width="24.28125" style="0" customWidth="1"/>
  </cols>
  <sheetData>
    <row r="1" ht="21">
      <c r="A1" s="89" t="s">
        <v>35</v>
      </c>
    </row>
    <row r="3" ht="15.75">
      <c r="A3" s="84" t="s">
        <v>33</v>
      </c>
    </row>
    <row r="4" ht="15">
      <c r="A4" s="8"/>
    </row>
    <row r="5" spans="1:13" ht="21">
      <c r="A5" s="62"/>
      <c r="B5" s="62"/>
      <c r="C5" s="62"/>
      <c r="D5" s="62"/>
      <c r="E5" s="5"/>
      <c r="F5" s="6"/>
      <c r="G5" s="17"/>
      <c r="H5" s="42" t="s">
        <v>24</v>
      </c>
      <c r="I5" s="42"/>
      <c r="K5" s="38"/>
      <c r="L5" s="38"/>
      <c r="M5" s="38"/>
    </row>
    <row r="7" spans="1:9" ht="18.75">
      <c r="A7" s="2"/>
      <c r="B7" s="13" t="s">
        <v>25</v>
      </c>
      <c r="C7" s="63" t="s">
        <v>0</v>
      </c>
      <c r="D7" s="64"/>
      <c r="E7" s="64"/>
      <c r="F7" s="39" t="s">
        <v>7</v>
      </c>
      <c r="G7" s="39"/>
      <c r="H7" s="39"/>
      <c r="I7" s="39"/>
    </row>
    <row r="8" spans="1:9" ht="18.75">
      <c r="A8" s="66" t="s">
        <v>31</v>
      </c>
      <c r="B8" s="65"/>
      <c r="C8" s="16" t="s">
        <v>1</v>
      </c>
      <c r="D8" s="57" t="s">
        <v>2</v>
      </c>
      <c r="E8" s="58"/>
      <c r="F8" s="63"/>
      <c r="G8" s="64"/>
      <c r="H8" s="64"/>
      <c r="I8" s="67"/>
    </row>
    <row r="9" spans="1:9" ht="18.75">
      <c r="A9" s="77">
        <v>1</v>
      </c>
      <c r="B9" s="13"/>
      <c r="C9" s="18"/>
      <c r="D9" s="43"/>
      <c r="E9" s="44"/>
      <c r="F9" s="68"/>
      <c r="G9" s="69"/>
      <c r="H9" s="69"/>
      <c r="I9" s="70"/>
    </row>
    <row r="10" spans="1:9" ht="18.75">
      <c r="A10" s="77">
        <v>2</v>
      </c>
      <c r="B10" s="13"/>
      <c r="C10" s="18"/>
      <c r="D10" s="43"/>
      <c r="E10" s="44"/>
      <c r="F10" s="68"/>
      <c r="G10" s="69"/>
      <c r="H10" s="69"/>
      <c r="I10" s="70"/>
    </row>
    <row r="11" spans="1:9" ht="18.75">
      <c r="A11" s="77">
        <v>3</v>
      </c>
      <c r="B11" s="13"/>
      <c r="C11" s="18"/>
      <c r="D11" s="43"/>
      <c r="E11" s="44"/>
      <c r="F11" s="68"/>
      <c r="G11" s="69"/>
      <c r="H11" s="69"/>
      <c r="I11" s="70"/>
    </row>
    <row r="12" spans="1:9" ht="18.75">
      <c r="A12" s="77">
        <v>4</v>
      </c>
      <c r="B12" s="13"/>
      <c r="C12" s="18"/>
      <c r="D12" s="43"/>
      <c r="E12" s="44"/>
      <c r="F12" s="68"/>
      <c r="G12" s="69"/>
      <c r="H12" s="69"/>
      <c r="I12" s="70"/>
    </row>
    <row r="13" spans="1:9" ht="19.5" thickBot="1">
      <c r="A13" s="77">
        <v>5</v>
      </c>
      <c r="B13" s="13"/>
      <c r="C13" s="18"/>
      <c r="D13" s="45"/>
      <c r="E13" s="46"/>
      <c r="F13" s="68"/>
      <c r="G13" s="69"/>
      <c r="H13" s="69"/>
      <c r="I13" s="70"/>
    </row>
    <row r="14" spans="1:9" ht="19.5" thickBot="1">
      <c r="A14" s="2" t="s">
        <v>3</v>
      </c>
      <c r="B14" s="13"/>
      <c r="C14" s="14">
        <v>26</v>
      </c>
      <c r="D14" s="71">
        <f>SUM(D9:E13)</f>
        <v>0</v>
      </c>
      <c r="E14" s="72"/>
      <c r="F14" s="69"/>
      <c r="G14" s="69"/>
      <c r="H14" s="69"/>
      <c r="I14" s="70"/>
    </row>
    <row r="15" spans="1:9" ht="18.75">
      <c r="A15" s="79"/>
      <c r="B15" s="80"/>
      <c r="C15" s="80"/>
      <c r="D15" s="80"/>
      <c r="E15" s="81"/>
      <c r="F15" s="68"/>
      <c r="G15" s="69"/>
      <c r="H15" s="69"/>
      <c r="I15" s="70"/>
    </row>
    <row r="16" spans="1:9" ht="15.75">
      <c r="A16" s="34" t="s">
        <v>26</v>
      </c>
      <c r="B16" s="34"/>
      <c r="C16" s="3" t="s">
        <v>1</v>
      </c>
      <c r="D16" s="57" t="s">
        <v>2</v>
      </c>
      <c r="E16" s="58"/>
      <c r="F16" s="40"/>
      <c r="G16" s="40"/>
      <c r="H16" s="40"/>
      <c r="I16" s="40"/>
    </row>
    <row r="17" spans="1:9" ht="15" customHeight="1">
      <c r="A17" s="78" t="s">
        <v>4</v>
      </c>
      <c r="B17" s="9" t="s">
        <v>22</v>
      </c>
      <c r="C17" s="9"/>
      <c r="D17" s="43"/>
      <c r="E17" s="44"/>
      <c r="F17" s="35"/>
      <c r="G17" s="35"/>
      <c r="H17" s="35"/>
      <c r="I17" s="35"/>
    </row>
    <row r="18" spans="1:9" ht="15">
      <c r="A18" s="78" t="s">
        <v>5</v>
      </c>
      <c r="B18" s="9" t="s">
        <v>22</v>
      </c>
      <c r="C18" s="9"/>
      <c r="D18" s="43"/>
      <c r="E18" s="44"/>
      <c r="F18" s="32"/>
      <c r="G18" s="32"/>
      <c r="H18" s="32"/>
      <c r="I18" s="32"/>
    </row>
    <row r="19" spans="1:9" ht="15.75" thickBot="1">
      <c r="A19" s="78" t="s">
        <v>6</v>
      </c>
      <c r="B19" s="9" t="s">
        <v>21</v>
      </c>
      <c r="C19" s="9"/>
      <c r="D19" s="43"/>
      <c r="E19" s="44"/>
      <c r="F19" s="32"/>
      <c r="G19" s="32"/>
      <c r="H19" s="32"/>
      <c r="I19" s="32"/>
    </row>
    <row r="20" spans="1:9" ht="34.5" customHeight="1" thickBot="1">
      <c r="A20" s="2" t="s">
        <v>3</v>
      </c>
      <c r="B20" s="2"/>
      <c r="C20" s="4">
        <v>46</v>
      </c>
      <c r="D20" s="61">
        <f>SUM(D17:E19)</f>
        <v>0</v>
      </c>
      <c r="E20" s="73"/>
      <c r="F20" s="31"/>
      <c r="G20" s="35"/>
      <c r="H20" s="35"/>
      <c r="I20" s="35"/>
    </row>
    <row r="21" spans="1:9" s="7" customFormat="1" ht="15">
      <c r="A21" s="55">
        <f>D20/0.6</f>
        <v>0</v>
      </c>
      <c r="B21" s="56"/>
      <c r="C21" s="56"/>
      <c r="D21" s="56"/>
      <c r="E21" s="56"/>
      <c r="F21" s="36" t="e">
        <f>VLOOKUP(A21,Notenschlüssel!$E$3:$F$18,2,TRUE())</f>
        <v>#N/A</v>
      </c>
      <c r="G21" s="36"/>
      <c r="H21" s="36"/>
      <c r="I21" s="36"/>
    </row>
    <row r="22" spans="1:9" ht="15.75">
      <c r="A22" s="34" t="s">
        <v>27</v>
      </c>
      <c r="B22" s="34"/>
      <c r="C22" s="2"/>
      <c r="D22" s="57"/>
      <c r="E22" s="58"/>
      <c r="F22" s="37"/>
      <c r="G22" s="37"/>
      <c r="H22" s="37"/>
      <c r="I22" s="37"/>
    </row>
    <row r="23" spans="1:9" ht="15">
      <c r="A23" s="18" t="s">
        <v>4</v>
      </c>
      <c r="B23" s="9" t="s">
        <v>22</v>
      </c>
      <c r="C23" s="9"/>
      <c r="D23" s="43"/>
      <c r="E23" s="44"/>
      <c r="F23" s="32"/>
      <c r="G23" s="32"/>
      <c r="H23" s="32"/>
      <c r="I23" s="32"/>
    </row>
    <row r="24" spans="1:9" ht="15">
      <c r="A24" s="18" t="s">
        <v>5</v>
      </c>
      <c r="B24" s="9" t="s">
        <v>21</v>
      </c>
      <c r="C24" s="9"/>
      <c r="D24" s="43"/>
      <c r="E24" s="44"/>
      <c r="F24" s="32"/>
      <c r="G24" s="32"/>
      <c r="H24" s="32"/>
      <c r="I24" s="32"/>
    </row>
    <row r="25" spans="1:9" ht="15.75" thickBot="1">
      <c r="A25" s="10"/>
      <c r="B25" s="9"/>
      <c r="C25" s="9"/>
      <c r="D25" s="45"/>
      <c r="E25" s="46"/>
      <c r="F25" s="32"/>
      <c r="G25" s="32"/>
      <c r="H25" s="32"/>
      <c r="I25" s="32"/>
    </row>
    <row r="26" spans="1:9" ht="15.75" thickBot="1">
      <c r="A26" s="10" t="s">
        <v>3</v>
      </c>
      <c r="B26" s="10"/>
      <c r="C26" s="11">
        <v>24</v>
      </c>
      <c r="D26" s="47">
        <f>SUM(D23:E24)</f>
        <v>0</v>
      </c>
      <c r="E26" s="74"/>
      <c r="F26" s="28"/>
      <c r="G26" s="32"/>
      <c r="H26" s="32"/>
      <c r="I26" s="32"/>
    </row>
    <row r="27" spans="1:9" ht="15">
      <c r="A27" s="55">
        <f>D26/0.3</f>
        <v>0</v>
      </c>
      <c r="B27" s="56"/>
      <c r="C27" s="56"/>
      <c r="D27" s="56"/>
      <c r="E27" s="56"/>
      <c r="F27" s="23" t="e">
        <f>VLOOKUP(A27,Notenschlüssel!$E$3:$F$18,2,TRUE())</f>
        <v>#N/A</v>
      </c>
      <c r="G27" s="24"/>
      <c r="H27" s="24"/>
      <c r="I27" s="25"/>
    </row>
    <row r="28" spans="1:9" ht="15.75">
      <c r="A28" s="34" t="s">
        <v>28</v>
      </c>
      <c r="B28" s="34"/>
      <c r="C28" s="2"/>
      <c r="D28" s="57"/>
      <c r="E28" s="58"/>
      <c r="F28" s="26"/>
      <c r="G28" s="27"/>
      <c r="H28" s="27"/>
      <c r="I28" s="28"/>
    </row>
    <row r="29" spans="1:9" ht="15">
      <c r="A29" s="16" t="s">
        <v>4</v>
      </c>
      <c r="B29" s="16" t="s">
        <v>20</v>
      </c>
      <c r="C29" s="12"/>
      <c r="D29" s="57"/>
      <c r="E29" s="58"/>
      <c r="F29" s="26"/>
      <c r="G29" s="27"/>
      <c r="H29" s="27"/>
      <c r="I29" s="28"/>
    </row>
    <row r="30" spans="1:9" ht="31.5" customHeight="1" thickBot="1">
      <c r="A30" s="18" t="s">
        <v>5</v>
      </c>
      <c r="B30" s="9" t="s">
        <v>20</v>
      </c>
      <c r="C30" s="9"/>
      <c r="D30" s="43"/>
      <c r="E30" s="44"/>
      <c r="F30" s="29"/>
      <c r="G30" s="30"/>
      <c r="H30" s="30"/>
      <c r="I30" s="31"/>
    </row>
    <row r="31" spans="1:9" ht="15.75" thickBot="1">
      <c r="A31" s="10" t="s">
        <v>3</v>
      </c>
      <c r="B31" s="10"/>
      <c r="C31" s="11">
        <v>24</v>
      </c>
      <c r="D31" s="47">
        <f>SUM(D29:E30)</f>
        <v>0</v>
      </c>
      <c r="E31" s="74"/>
      <c r="F31" s="27"/>
      <c r="G31" s="27"/>
      <c r="H31" s="27"/>
      <c r="I31" s="28"/>
    </row>
    <row r="32" spans="1:9" ht="15.75" thickBot="1">
      <c r="A32" s="52">
        <f>D31/0.3</f>
        <v>0</v>
      </c>
      <c r="B32" s="53"/>
      <c r="C32" s="53"/>
      <c r="D32" s="53"/>
      <c r="E32" s="53"/>
      <c r="F32" s="33" t="e">
        <f>VLOOKUP(A32,Notenschlüssel!$E$3:$F$18,2,TRUE())</f>
        <v>#N/A</v>
      </c>
      <c r="G32" s="33"/>
      <c r="H32" s="33"/>
      <c r="I32" s="33"/>
    </row>
    <row r="33" spans="1:9" ht="15.75" thickBot="1">
      <c r="A33" s="34" t="s">
        <v>8</v>
      </c>
      <c r="B33" s="34"/>
      <c r="C33" s="4">
        <f>C14+C20+C26+C31</f>
        <v>120</v>
      </c>
      <c r="D33" s="61">
        <f>D14+D20+D26+D31</f>
        <v>0</v>
      </c>
      <c r="E33" s="73"/>
      <c r="F33" s="28"/>
      <c r="G33" s="32"/>
      <c r="H33" s="32"/>
      <c r="I33" s="32"/>
    </row>
    <row r="34" spans="1:9" ht="16.5" thickBot="1">
      <c r="A34" s="40"/>
      <c r="B34" s="40"/>
      <c r="C34" s="57"/>
      <c r="D34" s="85">
        <f>ROUND(D33/C33*100,1)</f>
        <v>0</v>
      </c>
      <c r="E34" s="86" t="s">
        <v>11</v>
      </c>
      <c r="F34" s="28"/>
      <c r="G34" s="32"/>
      <c r="H34" s="32"/>
      <c r="I34" s="32"/>
    </row>
    <row r="35" spans="1:9" ht="15.75" thickBot="1">
      <c r="A35" s="40"/>
      <c r="B35" s="40"/>
      <c r="C35" s="40"/>
      <c r="D35" s="50"/>
      <c r="E35" s="51"/>
      <c r="F35" s="34"/>
      <c r="G35" s="34"/>
      <c r="H35" s="34"/>
      <c r="I35" s="34"/>
    </row>
    <row r="36" spans="1:9" ht="21.75" thickBot="1">
      <c r="A36" s="59" t="s">
        <v>34</v>
      </c>
      <c r="B36" s="59"/>
      <c r="C36" s="60"/>
      <c r="D36" s="54">
        <f>VLOOKUP(D34,Notenschlüssel!$A$3:$B$18,2,TRUE())</f>
        <v>0</v>
      </c>
      <c r="E36" s="76"/>
      <c r="F36" s="94"/>
      <c r="G36" s="95"/>
      <c r="H36" s="95"/>
      <c r="I36" s="93"/>
    </row>
    <row r="37" spans="1:9" ht="21.75" thickBot="1">
      <c r="A37" s="59" t="s">
        <v>39</v>
      </c>
      <c r="B37" s="59"/>
      <c r="C37" s="60"/>
      <c r="D37" s="54">
        <v>0</v>
      </c>
      <c r="E37" s="76"/>
      <c r="F37" s="92" t="s">
        <v>40</v>
      </c>
      <c r="G37" s="20"/>
      <c r="H37" s="20"/>
      <c r="I37" s="20"/>
    </row>
    <row r="38" spans="1:9" ht="21.75" thickBot="1">
      <c r="A38" s="59" t="s">
        <v>34</v>
      </c>
      <c r="B38" s="59"/>
      <c r="C38" s="60"/>
      <c r="D38" s="54">
        <v>0</v>
      </c>
      <c r="E38" s="76"/>
      <c r="F38" s="88" t="str">
        <f>VLOOKUP(D38,Notenschlüssel!$B$3:$C$18,2,TRUE())</f>
        <v>ungenügend</v>
      </c>
      <c r="G38" s="97" t="s">
        <v>36</v>
      </c>
      <c r="H38" s="96"/>
      <c r="I38" s="75"/>
    </row>
    <row r="39" spans="1:9" ht="21">
      <c r="A39" s="90"/>
      <c r="B39" s="90"/>
      <c r="C39" s="90"/>
      <c r="D39" s="87"/>
      <c r="E39" s="87"/>
      <c r="F39" s="90"/>
      <c r="G39" s="91"/>
      <c r="H39" s="91"/>
      <c r="I39" s="91"/>
    </row>
    <row r="40" spans="1:3" ht="15">
      <c r="A40" s="83" t="s">
        <v>32</v>
      </c>
      <c r="B40" s="82"/>
      <c r="C40" s="82"/>
    </row>
    <row r="41" spans="1:9" ht="15" customHeight="1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5" customHeight="1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5">
      <c r="A45" s="22"/>
      <c r="B45" s="22"/>
      <c r="C45" s="22"/>
      <c r="D45" s="22"/>
      <c r="E45" s="22"/>
      <c r="F45" s="22"/>
      <c r="G45" s="22"/>
      <c r="H45" s="22"/>
      <c r="I45" s="22"/>
    </row>
    <row r="46" spans="1:6" ht="15">
      <c r="A46" s="49"/>
      <c r="B46" s="49"/>
      <c r="C46" s="49"/>
      <c r="D46" s="49"/>
      <c r="E46" s="49"/>
      <c r="F46" s="49"/>
    </row>
    <row r="48" spans="1:6" s="1" customFormat="1" ht="15.75">
      <c r="A48" s="48" t="s">
        <v>23</v>
      </c>
      <c r="B48" s="48"/>
      <c r="C48" s="48"/>
      <c r="D48" s="19"/>
      <c r="E48" s="19"/>
      <c r="F48" s="19"/>
    </row>
    <row r="50" spans="1:13" ht="15">
      <c r="A50" s="42" t="s">
        <v>29</v>
      </c>
      <c r="B50" s="42"/>
      <c r="C50" s="42"/>
      <c r="D50" s="42"/>
      <c r="E50" s="42"/>
      <c r="F50" s="42"/>
      <c r="G50" s="42"/>
      <c r="H50" s="42" t="s">
        <v>38</v>
      </c>
      <c r="I50" s="42"/>
      <c r="J50" s="42"/>
      <c r="K50" s="42"/>
      <c r="L50" s="42"/>
      <c r="M50" s="42"/>
    </row>
    <row r="52" spans="1:6" s="1" customFormat="1" ht="15.75">
      <c r="A52" s="21" t="s">
        <v>9</v>
      </c>
      <c r="B52" s="21"/>
      <c r="C52" s="21"/>
      <c r="D52" s="19"/>
      <c r="E52" s="19"/>
      <c r="F52" s="19"/>
    </row>
    <row r="54" spans="1:13" ht="15">
      <c r="A54" s="42" t="s">
        <v>30</v>
      </c>
      <c r="B54" s="42"/>
      <c r="C54" s="42"/>
      <c r="D54" s="42"/>
      <c r="E54" s="42"/>
      <c r="F54" s="42"/>
      <c r="G54" s="15"/>
      <c r="H54" s="42" t="s">
        <v>37</v>
      </c>
      <c r="I54" s="42"/>
      <c r="K54" s="42"/>
      <c r="L54" s="42"/>
      <c r="M54" s="42"/>
    </row>
    <row r="56" spans="1:9" ht="15" customHeight="1">
      <c r="A56" s="22" t="s">
        <v>19</v>
      </c>
      <c r="B56" s="22"/>
      <c r="C56" s="22"/>
      <c r="D56" s="22"/>
      <c r="E56" s="22"/>
      <c r="F56" s="22"/>
      <c r="G56" s="22"/>
      <c r="H56" s="22"/>
      <c r="I56" s="22"/>
    </row>
    <row r="57" spans="1:9" ht="15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5">
      <c r="A58" s="22"/>
      <c r="B58" s="22"/>
      <c r="C58" s="22"/>
      <c r="D58" s="22"/>
      <c r="E58" s="22"/>
      <c r="F58" s="22"/>
      <c r="G58" s="22"/>
      <c r="H58" s="22"/>
      <c r="I58" s="22"/>
    </row>
    <row r="60" spans="1:6" ht="15">
      <c r="A60" s="22"/>
      <c r="B60" s="41"/>
      <c r="C60" s="41"/>
      <c r="D60" s="41"/>
      <c r="E60" s="41"/>
      <c r="F60" s="41"/>
    </row>
    <row r="61" spans="1:6" ht="15">
      <c r="A61" s="41"/>
      <c r="B61" s="41"/>
      <c r="C61" s="41"/>
      <c r="D61" s="41"/>
      <c r="E61" s="41"/>
      <c r="F61" s="41"/>
    </row>
    <row r="62" spans="1:6" ht="15">
      <c r="A62" s="22"/>
      <c r="B62" s="41"/>
      <c r="C62" s="41"/>
      <c r="D62" s="41"/>
      <c r="E62" s="41"/>
      <c r="F62" s="41"/>
    </row>
    <row r="63" spans="1:6" ht="15">
      <c r="A63" s="41"/>
      <c r="B63" s="41"/>
      <c r="C63" s="41"/>
      <c r="D63" s="41"/>
      <c r="E63" s="41"/>
      <c r="F63" s="41"/>
    </row>
  </sheetData>
  <sheetProtection/>
  <mergeCells count="90">
    <mergeCell ref="K5:M5"/>
    <mergeCell ref="K50:M50"/>
    <mergeCell ref="K54:M54"/>
    <mergeCell ref="A50:G50"/>
    <mergeCell ref="H50:J50"/>
    <mergeCell ref="H54:I54"/>
    <mergeCell ref="D10:E10"/>
    <mergeCell ref="D11:E11"/>
    <mergeCell ref="D12:E12"/>
    <mergeCell ref="D13:E13"/>
    <mergeCell ref="D14:E14"/>
    <mergeCell ref="F8:I8"/>
    <mergeCell ref="F9:I9"/>
    <mergeCell ref="F10:I10"/>
    <mergeCell ref="F11:I11"/>
    <mergeCell ref="F12:I12"/>
    <mergeCell ref="A5:D5"/>
    <mergeCell ref="C7:E7"/>
    <mergeCell ref="D29:E29"/>
    <mergeCell ref="D16:E16"/>
    <mergeCell ref="D17:E17"/>
    <mergeCell ref="D18:E18"/>
    <mergeCell ref="D19:E19"/>
    <mergeCell ref="A8:B8"/>
    <mergeCell ref="D8:E8"/>
    <mergeCell ref="D9:E9"/>
    <mergeCell ref="A16:B16"/>
    <mergeCell ref="A22:B22"/>
    <mergeCell ref="A28:B28"/>
    <mergeCell ref="D20:E20"/>
    <mergeCell ref="A21:E21"/>
    <mergeCell ref="D22:E22"/>
    <mergeCell ref="D23:E23"/>
    <mergeCell ref="D24:E24"/>
    <mergeCell ref="D36:E36"/>
    <mergeCell ref="A27:E27"/>
    <mergeCell ref="D28:E28"/>
    <mergeCell ref="A54:F54"/>
    <mergeCell ref="A36:C36"/>
    <mergeCell ref="A34:C35"/>
    <mergeCell ref="A40:C40"/>
    <mergeCell ref="A37:C37"/>
    <mergeCell ref="D37:E37"/>
    <mergeCell ref="A60:F60"/>
    <mergeCell ref="A48:C48"/>
    <mergeCell ref="A46:F46"/>
    <mergeCell ref="D35:E35"/>
    <mergeCell ref="D25:E25"/>
    <mergeCell ref="D26:E26"/>
    <mergeCell ref="A38:C38"/>
    <mergeCell ref="D38:E38"/>
    <mergeCell ref="A61:F61"/>
    <mergeCell ref="A62:F62"/>
    <mergeCell ref="A63:F63"/>
    <mergeCell ref="A41:I45"/>
    <mergeCell ref="D30:E30"/>
    <mergeCell ref="D31:E31"/>
    <mergeCell ref="D33:E33"/>
    <mergeCell ref="A33:B33"/>
    <mergeCell ref="F36:I36"/>
    <mergeCell ref="F7:I7"/>
    <mergeCell ref="F16:I16"/>
    <mergeCell ref="F17:I17"/>
    <mergeCell ref="F18:I18"/>
    <mergeCell ref="F19:I19"/>
    <mergeCell ref="F13:I13"/>
    <mergeCell ref="F14:I14"/>
    <mergeCell ref="F15:I15"/>
    <mergeCell ref="H5:I5"/>
    <mergeCell ref="F20:I20"/>
    <mergeCell ref="F21:I21"/>
    <mergeCell ref="F22:I22"/>
    <mergeCell ref="F23:I23"/>
    <mergeCell ref="F24:I24"/>
    <mergeCell ref="A15:E15"/>
    <mergeCell ref="F25:I25"/>
    <mergeCell ref="F26:I26"/>
    <mergeCell ref="F32:I32"/>
    <mergeCell ref="F33:I33"/>
    <mergeCell ref="F34:I34"/>
    <mergeCell ref="F35:I35"/>
    <mergeCell ref="A52:C52"/>
    <mergeCell ref="A56:I58"/>
    <mergeCell ref="F27:I27"/>
    <mergeCell ref="F28:I28"/>
    <mergeCell ref="F29:I29"/>
    <mergeCell ref="F30:I30"/>
    <mergeCell ref="F31:I31"/>
    <mergeCell ref="A32:E32"/>
    <mergeCell ref="G38:I38"/>
  </mergeCells>
  <printOptions/>
  <pageMargins left="0.7" right="0.7" top="0.787401575" bottom="0.787401575" header="0.3" footer="0.3"/>
  <pageSetup horizontalDpi="600" verticalDpi="600" orientation="portrait" paperSize="9" scale="88" r:id="rId1"/>
  <headerFooter>
    <oddHeader xml:space="preserve">&amp;C&amp;"-,Fett"&amp;14Zentralabiturprüfung 2016&amp;16
&amp;11Berufliches Gymnasium Technik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22" sqref="G22"/>
    </sheetView>
  </sheetViews>
  <sheetFormatPr defaultColWidth="11.7109375" defaultRowHeight="12.75" customHeight="1"/>
  <cols>
    <col min="1" max="2" width="11.7109375" style="0" customWidth="1"/>
    <col min="3" max="3" width="14.28125" style="0" customWidth="1"/>
    <col min="4" max="4" width="4.57421875" style="0" customWidth="1"/>
    <col min="5" max="5" width="11.7109375" style="0" customWidth="1"/>
    <col min="6" max="6" width="16.421875" style="0" customWidth="1"/>
    <col min="7" max="254" width="11.7109375" style="0" customWidth="1"/>
    <col min="255" max="255" width="11.421875" style="0" customWidth="1"/>
  </cols>
  <sheetData>
    <row r="1" ht="12.75" customHeight="1">
      <c r="A1" t="s">
        <v>10</v>
      </c>
    </row>
    <row r="2" spans="1:2" ht="12.75" customHeight="1">
      <c r="A2" t="s">
        <v>11</v>
      </c>
      <c r="B2" t="s">
        <v>12</v>
      </c>
    </row>
    <row r="3" spans="1:3" ht="12.75" customHeight="1">
      <c r="A3">
        <v>0</v>
      </c>
      <c r="B3">
        <v>0</v>
      </c>
      <c r="C3" t="s">
        <v>13</v>
      </c>
    </row>
    <row r="4" spans="1:3" ht="12.75" customHeight="1">
      <c r="A4">
        <v>20</v>
      </c>
      <c r="B4">
        <v>1</v>
      </c>
      <c r="C4" t="s">
        <v>14</v>
      </c>
    </row>
    <row r="5" spans="1:3" ht="12.75" customHeight="1">
      <c r="A5">
        <v>28</v>
      </c>
      <c r="B5">
        <v>2</v>
      </c>
      <c r="C5" t="s">
        <v>14</v>
      </c>
    </row>
    <row r="6" spans="1:3" ht="12.75" customHeight="1">
      <c r="A6">
        <v>34</v>
      </c>
      <c r="B6">
        <v>3</v>
      </c>
      <c r="C6" t="s">
        <v>14</v>
      </c>
    </row>
    <row r="7" spans="1:3" ht="12.75" customHeight="1">
      <c r="A7">
        <v>40</v>
      </c>
      <c r="B7">
        <v>4</v>
      </c>
      <c r="C7" t="s">
        <v>18</v>
      </c>
    </row>
    <row r="8" spans="1:3" ht="12.75" customHeight="1">
      <c r="A8">
        <v>45</v>
      </c>
      <c r="B8">
        <v>5</v>
      </c>
      <c r="C8" t="s">
        <v>18</v>
      </c>
    </row>
    <row r="9" spans="1:3" ht="12.75" customHeight="1">
      <c r="A9">
        <v>50</v>
      </c>
      <c r="B9">
        <v>6</v>
      </c>
      <c r="C9" t="s">
        <v>18</v>
      </c>
    </row>
    <row r="10" spans="1:3" ht="12.75" customHeight="1">
      <c r="A10">
        <v>55</v>
      </c>
      <c r="B10">
        <v>7</v>
      </c>
      <c r="C10" t="s">
        <v>17</v>
      </c>
    </row>
    <row r="11" spans="1:3" ht="12.75" customHeight="1">
      <c r="A11">
        <v>60</v>
      </c>
      <c r="B11">
        <v>8</v>
      </c>
      <c r="C11" t="s">
        <v>17</v>
      </c>
    </row>
    <row r="12" spans="1:3" ht="12.75" customHeight="1">
      <c r="A12">
        <v>65</v>
      </c>
      <c r="B12">
        <v>9</v>
      </c>
      <c r="C12" t="s">
        <v>17</v>
      </c>
    </row>
    <row r="13" spans="1:3" ht="12.75" customHeight="1">
      <c r="A13">
        <v>70</v>
      </c>
      <c r="B13">
        <v>10</v>
      </c>
      <c r="C13" t="s">
        <v>16</v>
      </c>
    </row>
    <row r="14" spans="1:3" ht="12.75" customHeight="1">
      <c r="A14">
        <v>75</v>
      </c>
      <c r="B14">
        <v>11</v>
      </c>
      <c r="C14" t="s">
        <v>16</v>
      </c>
    </row>
    <row r="15" spans="1:3" ht="12.75" customHeight="1">
      <c r="A15">
        <v>80</v>
      </c>
      <c r="B15">
        <v>12</v>
      </c>
      <c r="C15" t="s">
        <v>16</v>
      </c>
    </row>
    <row r="16" spans="1:3" ht="12.75" customHeight="1">
      <c r="A16">
        <v>85</v>
      </c>
      <c r="B16">
        <v>13</v>
      </c>
      <c r="C16" t="s">
        <v>15</v>
      </c>
    </row>
    <row r="17" spans="1:3" ht="12.75" customHeight="1">
      <c r="A17">
        <v>90</v>
      </c>
      <c r="B17">
        <v>14</v>
      </c>
      <c r="C17" t="s">
        <v>15</v>
      </c>
    </row>
    <row r="18" spans="1:3" ht="12.75" customHeight="1">
      <c r="A18">
        <v>95</v>
      </c>
      <c r="B18">
        <v>15</v>
      </c>
      <c r="C18" t="s"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Ralf</cp:lastModifiedBy>
  <cp:lastPrinted>2012-05-02T12:06:14Z</cp:lastPrinted>
  <dcterms:created xsi:type="dcterms:W3CDTF">2010-05-24T09:25:12Z</dcterms:created>
  <dcterms:modified xsi:type="dcterms:W3CDTF">2015-10-08T20:52:07Z</dcterms:modified>
  <cp:category/>
  <cp:version/>
  <cp:contentType/>
  <cp:contentStatus/>
</cp:coreProperties>
</file>